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SEVAC 2DO PERIODO 2018\1 INFORMACION CONTABLE\"/>
    </mc:Choice>
  </mc:AlternateContent>
  <bookViews>
    <workbookView xWindow="0" yWindow="0" windowWidth="24000" windowHeight="9135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F41" i="1"/>
  <c r="F35" i="1"/>
  <c r="F34" i="1"/>
  <c r="F33" i="1" s="1"/>
  <c r="F31" i="1" s="1"/>
  <c r="E33" i="1"/>
  <c r="E31" i="1"/>
  <c r="E29" i="1"/>
  <c r="E26" i="1"/>
  <c r="F24" i="1"/>
  <c r="F20" i="1"/>
  <c r="E20" i="1"/>
  <c r="E14" i="1"/>
  <c r="F13" i="1"/>
  <c r="E12" i="1"/>
  <c r="F11" i="1"/>
  <c r="E11" i="1"/>
  <c r="F9" i="1"/>
  <c r="E9" i="1"/>
  <c r="C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<sst xmlns="http://schemas.openxmlformats.org/spreadsheetml/2006/main" count="57" uniqueCount="57">
  <si>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</si>
  <si>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30 de junio de 2018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</si>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</sst>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otham Book"/>
      <family val="3"/>
    </font>
    <font>
      <sz val="11"/>
      <color theme="1"/>
      <name val="Gotham Book"/>
      <family val="3"/>
    </font>
    <font>
      <sz val="9"/>
      <color theme="1"/>
      <name val="Gotham Book"/>
      <family val="3"/>
    </font>
    <font>
      <sz val="8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/>
    <xf numFmtId="165" fontId="4" fillId="0" borderId="5" xfId="0" applyNumberFormat="1" applyFont="1" applyFill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Border="1"/>
    <xf numFmtId="0" fontId="2" fillId="0" borderId="6" xfId="0" applyFont="1" applyBorder="1"/>
    <xf numFmtId="0" fontId="4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>
            <a:ext uri="{FF2B5EF4-FFF2-40B4-BE49-F238E27FC236}"/>
          </a:extLst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>
            <a:ext uri="{FF2B5EF4-FFF2-40B4-BE49-F238E27FC236}"/>
          </a:extLst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78</xdr:row>
      <xdr:rowOff>28575</xdr:rowOff>
    </xdr:from>
    <xdr:to>
      <xdr:col>3</xdr:col>
      <xdr:colOff>2303584</xdr:colOff>
      <xdr:row>81</xdr:row>
      <xdr:rowOff>140494</xdr:rowOff>
    </xdr:to>
    <xdr:sp macro="" textlink="">
      <xdr:nvSpPr>
        <xdr:cNvPr id="4" name="1 CuadroTexto">
          <a:extLst>
            <a:ext uri="{FF2B5EF4-FFF2-40B4-BE49-F238E27FC236}"/>
          </a:extLst>
        </xdr:cNvPr>
        <xdr:cNvSpPr txBox="1"/>
      </xdr:nvSpPr>
      <xdr:spPr>
        <a:xfrm>
          <a:off x="323850" y="10563225"/>
          <a:ext cx="2789359" cy="626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2819400</xdr:colOff>
      <xdr:row>78</xdr:row>
      <xdr:rowOff>28575</xdr:rowOff>
    </xdr:from>
    <xdr:to>
      <xdr:col>7</xdr:col>
      <xdr:colOff>80894</xdr:colOff>
      <xdr:row>82</xdr:row>
      <xdr:rowOff>66675</xdr:rowOff>
    </xdr:to>
    <xdr:sp macro="" textlink="">
      <xdr:nvSpPr>
        <xdr:cNvPr id="5" name="2 CuadroTexto">
          <a:extLst>
            <a:ext uri="{FF2B5EF4-FFF2-40B4-BE49-F238E27FC236}"/>
          </a:extLst>
        </xdr:cNvPr>
        <xdr:cNvSpPr txBox="1"/>
      </xdr:nvSpPr>
      <xdr:spPr>
        <a:xfrm>
          <a:off x="3629025" y="1056322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%20JUNIO/ESTADOS%20FINANCIEROS%20TESCHI%20A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-3603.6600000000003</v>
          </cell>
        </row>
        <row r="17">
          <cell r="L17">
            <v>-18340.330000000002</v>
          </cell>
          <cell r="M17">
            <v>-367.44</v>
          </cell>
        </row>
        <row r="18">
          <cell r="L18">
            <v>9309.85</v>
          </cell>
        </row>
        <row r="23">
          <cell r="M23">
            <v>53</v>
          </cell>
        </row>
        <row r="29">
          <cell r="M29">
            <v>4344.6399999999994</v>
          </cell>
        </row>
        <row r="32">
          <cell r="L32">
            <v>4.0000000000873115E-2</v>
          </cell>
        </row>
        <row r="34">
          <cell r="L34">
            <v>-1543.7700000000004</v>
          </cell>
        </row>
        <row r="37">
          <cell r="C37">
            <v>0</v>
          </cell>
          <cell r="D37">
            <v>0</v>
          </cell>
        </row>
        <row r="50">
          <cell r="H50">
            <v>-3003.9</v>
          </cell>
          <cell r="I50">
            <v>15258.399999999994</v>
          </cell>
        </row>
        <row r="51">
          <cell r="H51">
            <v>145197.01999999999</v>
          </cell>
          <cell r="I51">
            <v>130119.99999999999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6962.420000000011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showGridLines="0" tabSelected="1" workbookViewId="0">
      <selection activeCell="K21" sqref="K21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4"/>
      <c r="D6" s="4"/>
      <c r="E6" s="4"/>
      <c r="F6" s="4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-14728.500000000011</v>
      </c>
      <c r="F9" s="16">
        <f>SUM(F11+F20)</f>
        <v>-18340.29</v>
      </c>
      <c r="H9" s="17"/>
      <c r="I9" s="18"/>
      <c r="J9" s="18"/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-16272.270000000011</v>
      </c>
      <c r="F11" s="16">
        <f>SUM(F12:F18)</f>
        <v>-18340.330000000002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-6962.420000000011</v>
      </c>
      <c r="F12" s="23">
        <v>0</v>
      </c>
      <c r="H12" s="18"/>
      <c r="I12" s="18"/>
      <c r="J12" s="18"/>
    </row>
    <row r="13" spans="3:11" ht="12" customHeight="1" x14ac:dyDescent="0.15">
      <c r="C13" s="25" t="s">
        <v>9</v>
      </c>
      <c r="D13" s="26"/>
      <c r="E13" s="22">
        <v>0</v>
      </c>
      <c r="F13" s="23">
        <f>+'[1]SIT FINAN'!L17</f>
        <v>-18340.330000000002</v>
      </c>
      <c r="I13" s="18"/>
      <c r="J13" s="18"/>
    </row>
    <row r="14" spans="3:11" ht="12" customHeight="1" x14ac:dyDescent="0.15">
      <c r="C14" s="25" t="s">
        <v>10</v>
      </c>
      <c r="D14" s="26"/>
      <c r="E14" s="22">
        <f>-'[1]SIT FINAN'!L18</f>
        <v>-9309.85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1543.7700000000004</v>
      </c>
      <c r="F20" s="16">
        <f>SUM(F21:F29)</f>
        <v>4.0000000000873115E-2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23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4.0000000000873115E-2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31" t="s">
        <v>21</v>
      </c>
      <c r="D26" s="32"/>
      <c r="E26" s="33">
        <f>-'[1]SIT FINAN'!L34</f>
        <v>1543.7700000000004</v>
      </c>
      <c r="F26" s="34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5">
        <f>SUM(E33+E43)</f>
        <v>4321.9000000000005</v>
      </c>
      <c r="F31" s="36">
        <f>SUM(F33+F43)</f>
        <v>426.53999999999905</v>
      </c>
    </row>
    <row r="32" spans="3:6" ht="4.5" customHeight="1" x14ac:dyDescent="0.15">
      <c r="C32" s="37"/>
      <c r="D32" s="38"/>
      <c r="E32" s="27"/>
      <c r="F32" s="36"/>
    </row>
    <row r="33" spans="3:8" ht="12" customHeight="1" x14ac:dyDescent="0.15">
      <c r="C33" s="13" t="s">
        <v>26</v>
      </c>
      <c r="D33" s="14"/>
      <c r="E33" s="35">
        <f>SUM(E34:E41)</f>
        <v>4062.8</v>
      </c>
      <c r="F33" s="36">
        <f>SUM(F34:F41)</f>
        <v>-3918.1000000000004</v>
      </c>
    </row>
    <row r="34" spans="3:8" s="30" customFormat="1" ht="12" customHeight="1" x14ac:dyDescent="0.15">
      <c r="C34" s="25" t="s">
        <v>27</v>
      </c>
      <c r="D34" s="26"/>
      <c r="E34" s="27">
        <v>3695.3</v>
      </c>
      <c r="F34" s="39">
        <f>+'[1]SIT FINAN'!M16</f>
        <v>-3603.6600000000003</v>
      </c>
      <c r="H34" s="40"/>
    </row>
    <row r="35" spans="3:8" s="30" customFormat="1" ht="12" customHeight="1" x14ac:dyDescent="0.15">
      <c r="C35" s="25" t="s">
        <v>28</v>
      </c>
      <c r="D35" s="26"/>
      <c r="E35" s="22">
        <v>367.5</v>
      </c>
      <c r="F35" s="39">
        <f>+'[1]SIT FINAN'!M17</f>
        <v>-367.44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v>0</v>
      </c>
      <c r="F41" s="39">
        <f>+'[1]SIT FINAN'!M23</f>
        <v>53</v>
      </c>
    </row>
    <row r="42" spans="3:8" ht="4.5" customHeight="1" x14ac:dyDescent="0.15">
      <c r="C42" s="25"/>
      <c r="D42" s="26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259.10000000000002</v>
      </c>
      <c r="F43" s="16">
        <f>SUM(F44:F50)</f>
        <v>4344.6399999999994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259.10000000000002</v>
      </c>
      <c r="F45" s="23">
        <f>+'[1]SIT FINAN'!M29</f>
        <v>4344.6399999999994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-18262.299999999996</v>
      </c>
      <c r="F52" s="36">
        <f>SUM(F54+F59+F66)</f>
        <v>-15077.020000000004</v>
      </c>
      <c r="H52" s="41"/>
    </row>
    <row r="53" spans="3:8" ht="3" customHeight="1" x14ac:dyDescent="0.15">
      <c r="C53" s="25"/>
      <c r="D53" s="26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25"/>
      <c r="D58" s="26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-18262.299999999996</v>
      </c>
      <c r="F59" s="36">
        <f>SUM(F60:F64)</f>
        <v>-15077.020000000004</v>
      </c>
    </row>
    <row r="60" spans="3:8" s="30" customFormat="1" ht="12" customHeight="1" x14ac:dyDescent="0.15">
      <c r="C60" s="25" t="s">
        <v>48</v>
      </c>
      <c r="D60" s="26"/>
      <c r="E60" s="42">
        <f>+'[1]SIT FINAN'!H50-'[1]SIT FINAN'!I50</f>
        <v>-18262.299999999996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9">
        <f>-'[1]SIT FINAN'!H51+'[1]SIT FINAN'!I51</f>
        <v>-15077.020000000004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25"/>
      <c r="D65" s="26"/>
      <c r="E65" s="22"/>
      <c r="F65" s="23"/>
    </row>
    <row r="66" spans="3:6" ht="10.5" customHeight="1" x14ac:dyDescent="0.15">
      <c r="C66" s="13" t="s">
        <v>53</v>
      </c>
      <c r="D66" s="14"/>
      <c r="E66" s="24">
        <f>SUM(E68:E69)</f>
        <v>0</v>
      </c>
      <c r="F66" s="16">
        <f>SUM(F68:F69)</f>
        <v>0</v>
      </c>
    </row>
    <row r="67" spans="3:6" ht="5.25" customHeight="1" x14ac:dyDescent="0.15">
      <c r="C67" s="25"/>
      <c r="D67" s="26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25"/>
      <c r="D70" s="26"/>
      <c r="E70" s="22"/>
      <c r="F70" s="23"/>
    </row>
    <row r="71" spans="3:6" ht="12" customHeight="1" x14ac:dyDescent="0.15">
      <c r="C71" s="43"/>
      <c r="D71" s="44"/>
      <c r="E71" s="45"/>
      <c r="F71" s="46"/>
    </row>
    <row r="72" spans="3:6" ht="6" customHeight="1" x14ac:dyDescent="0.15">
      <c r="C72" s="47"/>
      <c r="D72" s="48"/>
      <c r="E72" s="48"/>
      <c r="F72" s="48"/>
    </row>
    <row r="73" spans="3:6" ht="9.9499999999999993" customHeight="1" x14ac:dyDescent="0.15">
      <c r="C73" s="49" t="s">
        <v>56</v>
      </c>
      <c r="D73" s="49"/>
      <c r="E73" s="49"/>
      <c r="F73" s="49"/>
    </row>
    <row r="74" spans="3:6" ht="9.9499999999999993" customHeight="1" x14ac:dyDescent="0.15">
      <c r="C74" s="49"/>
      <c r="D74" s="49"/>
      <c r="E74" s="49"/>
      <c r="F74" s="49"/>
    </row>
    <row r="75" spans="3:6" ht="9.9499999999999993" customHeight="1" x14ac:dyDescent="0.15">
      <c r="C75" s="49"/>
      <c r="D75" s="49"/>
      <c r="E75" s="49"/>
      <c r="F75" s="49"/>
    </row>
    <row r="76" spans="3:6" ht="9.9499999999999993" customHeight="1" x14ac:dyDescent="0.15">
      <c r="C76" s="49"/>
      <c r="D76" s="49"/>
      <c r="E76" s="49"/>
      <c r="F76" s="49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2018-07-27T17:33:22Z</dcterms:created>
  <dcterms:modified xsi:type="dcterms:W3CDTF">2018-07-27T17:34:01Z</dcterms:modified>
</cp:coreProperties>
</file>